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giunta\utenti\PescaAcquacoltura\FEAMPA\PRATICHE\BANDO PROMOZIONE 222402\Concessione\"/>
    </mc:Choice>
  </mc:AlternateContent>
  <xr:revisionPtr revIDLastSave="0" documentId="13_ncr:1_{D6892653-E1D3-4408-9E9F-EAC4ACC84B6F}" xr6:coauthVersionLast="36" xr6:coauthVersionMax="36" xr10:uidLastSave="{00000000-0000-0000-0000-000000000000}"/>
  <bookViews>
    <workbookView xWindow="0" yWindow="0" windowWidth="25440" windowHeight="11835" xr2:uid="{00000000-000D-0000-FFFF-FFFF00000000}"/>
  </bookViews>
  <sheets>
    <sheet name="Allegato 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3" i="1"/>
  <c r="J17" i="1" l="1"/>
  <c r="K16" i="1"/>
  <c r="K15" i="1"/>
  <c r="K10" i="1"/>
  <c r="K13" i="1"/>
  <c r="K9" i="1"/>
  <c r="K14" i="1"/>
  <c r="K11" i="1"/>
  <c r="K3" i="1"/>
  <c r="K17" i="1" s="1"/>
  <c r="K6" i="1"/>
  <c r="K12" i="1"/>
  <c r="K4" i="1"/>
  <c r="K5" i="1"/>
</calcChain>
</file>

<file path=xl/sharedStrings.xml><?xml version="1.0" encoding="utf-8"?>
<sst xmlns="http://schemas.openxmlformats.org/spreadsheetml/2006/main" count="111" uniqueCount="107">
  <si>
    <t>Punteggio</t>
  </si>
  <si>
    <t>Codice pratica</t>
  </si>
  <si>
    <t>Richiedente</t>
  </si>
  <si>
    <t>1°</t>
  </si>
  <si>
    <t>2°</t>
  </si>
  <si>
    <t>3°</t>
  </si>
  <si>
    <t>4°</t>
  </si>
  <si>
    <t>5°</t>
  </si>
  <si>
    <t>TOTALE</t>
  </si>
  <si>
    <t>1_2024_MA</t>
  </si>
  <si>
    <t>Comune di Senigallia</t>
  </si>
  <si>
    <t>2_2024_MA</t>
  </si>
  <si>
    <t>Comune di Roccafluvione</t>
  </si>
  <si>
    <t>3_2024_MA</t>
  </si>
  <si>
    <t>Comune di San Benedetto del Tronto</t>
  </si>
  <si>
    <t>4_2024_MA</t>
  </si>
  <si>
    <t>Comune di Porto Recanati</t>
  </si>
  <si>
    <t>5_2024_MA</t>
  </si>
  <si>
    <t>Comune di Sefro</t>
  </si>
  <si>
    <t>6_2024_MA</t>
  </si>
  <si>
    <t>Comune di Ancona</t>
  </si>
  <si>
    <t>7_2024_MA</t>
  </si>
  <si>
    <t>Comune di Jesi</t>
  </si>
  <si>
    <t>8_2024_MA</t>
  </si>
  <si>
    <t>Comune di Cupramarittima</t>
  </si>
  <si>
    <t>9_2024_MA</t>
  </si>
  <si>
    <t>Comune di Civitanova Marche</t>
  </si>
  <si>
    <t>10_2024_MA</t>
  </si>
  <si>
    <t>Comune di Falconara M.ma</t>
  </si>
  <si>
    <t>11_2024_MA</t>
  </si>
  <si>
    <t>Comune di Fano</t>
  </si>
  <si>
    <t>12_2024_MA</t>
  </si>
  <si>
    <t>Comune di Grottammare</t>
  </si>
  <si>
    <t>13_2024_MA</t>
  </si>
  <si>
    <t>Comune di Porto San Giorgio</t>
  </si>
  <si>
    <t>14_2024_MA</t>
  </si>
  <si>
    <t xml:space="preserve">Spesa Ammessa </t>
  </si>
  <si>
    <t>7°</t>
  </si>
  <si>
    <t>9°</t>
  </si>
  <si>
    <t>6°</t>
  </si>
  <si>
    <t>8°</t>
  </si>
  <si>
    <t>14°</t>
  </si>
  <si>
    <t>10°</t>
  </si>
  <si>
    <t>11°</t>
  </si>
  <si>
    <t>12°</t>
  </si>
  <si>
    <t>13°</t>
  </si>
  <si>
    <t>B37F24000250007</t>
  </si>
  <si>
    <t>00351040423</t>
  </si>
  <si>
    <t>L.go  XXIV Maggio, 1</t>
  </si>
  <si>
    <t>Ancona</t>
  </si>
  <si>
    <t>CUP</t>
  </si>
  <si>
    <t>C.F./P.IVA</t>
  </si>
  <si>
    <t>Indirizzo</t>
  </si>
  <si>
    <t>Città</t>
  </si>
  <si>
    <t>CAP</t>
  </si>
  <si>
    <t>B87F24000080007</t>
  </si>
  <si>
    <t>00360140446</t>
  </si>
  <si>
    <t>Viale De Gasperi, 134</t>
  </si>
  <si>
    <t>San Benedetto del Tronto (AP)</t>
  </si>
  <si>
    <t>B67F24000040007</t>
  </si>
  <si>
    <t>80004250447/00424780443</t>
  </si>
  <si>
    <t>Piazza Aldo Moro, 4</t>
  </si>
  <si>
    <t>Roccafluvione (AP)</t>
  </si>
  <si>
    <t>B87F24000090007</t>
  </si>
  <si>
    <t>00210940433</t>
  </si>
  <si>
    <t>Piazza Bellanti, 1</t>
  </si>
  <si>
    <t>Sefro (MC)</t>
  </si>
  <si>
    <t>B47F24000210007</t>
  </si>
  <si>
    <t>00135880425</t>
  </si>
  <si>
    <t>Piazza Indipendenza, 1</t>
  </si>
  <si>
    <t>Jesi (AN)</t>
  </si>
  <si>
    <t>B17F24000090007</t>
  </si>
  <si>
    <t>00332510429</t>
  </si>
  <si>
    <t>Piazza Roma, 6</t>
  </si>
  <si>
    <t>Senigallia (AN)</t>
  </si>
  <si>
    <t>B17F24000080007</t>
  </si>
  <si>
    <t>00343140422</t>
  </si>
  <si>
    <t>Piazza Carducci, 4</t>
  </si>
  <si>
    <t>Falconara Marittima (AN)</t>
  </si>
  <si>
    <t>B17F24000070007</t>
  </si>
  <si>
    <t>82000670446/00403440449</t>
  </si>
  <si>
    <t>Via Marconi, 50</t>
  </si>
  <si>
    <t>Grottammare (AP)</t>
  </si>
  <si>
    <t>B47F24000200007</t>
  </si>
  <si>
    <t>00356330449</t>
  </si>
  <si>
    <t>Piazza Libertà, 11</t>
  </si>
  <si>
    <t>Cupramarittima (AP)</t>
  </si>
  <si>
    <t>B97F24000030007</t>
  </si>
  <si>
    <t xml:space="preserve"> 00255040438</t>
  </si>
  <si>
    <t>Corso Matteotti, 230</t>
  </si>
  <si>
    <t>Porto Recanati (MC)</t>
  </si>
  <si>
    <t>B37F24000240007</t>
  </si>
  <si>
    <t>00127440410</t>
  </si>
  <si>
    <t>Via San Francesco, 76</t>
  </si>
  <si>
    <t>Fano (PU)</t>
  </si>
  <si>
    <t>B77F24000050007</t>
  </si>
  <si>
    <t>00262470438</t>
  </si>
  <si>
    <t>Piazza XX Settembre, 93</t>
  </si>
  <si>
    <t>Civitanova Marche (MC)</t>
  </si>
  <si>
    <t>B67F24000050007</t>
  </si>
  <si>
    <t>81001530443/00358090447</t>
  </si>
  <si>
    <t>Via Veneto, 5</t>
  </si>
  <si>
    <t>Porto San Giorgio (FM)</t>
  </si>
  <si>
    <t>B17F24000060007</t>
  </si>
  <si>
    <t xml:space="preserve">Contributo CONCEDIBILE </t>
  </si>
  <si>
    <t>%</t>
  </si>
  <si>
    <t>Allegato A: GRADUATORIA ISTANZE AMMESSE A CONTRIBUTO AVVISO PUBBLICO n. 161 del 30/09/2024 relativo al PN FEAMP 2021/2027, priorità 2 -  O.S. 2.2 - azione 4 -  Intervento 222402 "Promozione"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</si>
</sst>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€&quot;\ #,##0.00;[Red]\-&quot;€&quot;\ #,##0.00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Fill="1" applyBorder="1"/>
    <xf numFmtId="0" fontId="5" fillId="0" borderId="1" xfId="0" applyFont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43" fontId="0" fillId="0" borderId="1" xfId="1" applyNumberFormat="1" applyFont="1" applyBorder="1" applyAlignment="1"/>
    <xf numFmtId="43" fontId="0" fillId="0" borderId="2" xfId="1" applyNumberFormat="1" applyFont="1" applyFill="1" applyBorder="1" applyAlignment="1"/>
    <xf numFmtId="14" fontId="0" fillId="0" borderId="1" xfId="0" applyNumberFormat="1" applyBorder="1"/>
    <xf numFmtId="0" fontId="0" fillId="0" borderId="1" xfId="0" quotePrefix="1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quotePrefix="1" applyNumberFormat="1" applyFill="1" applyBorder="1"/>
    <xf numFmtId="14" fontId="5" fillId="0" borderId="1" xfId="0" applyNumberFormat="1" applyFont="1" applyBorder="1"/>
    <xf numFmtId="49" fontId="0" fillId="0" borderId="1" xfId="0" quotePrefix="1" applyNumberFormat="1" applyBorder="1" applyAlignment="1">
      <alignment horizontal="left"/>
    </xf>
    <xf numFmtId="10" fontId="0" fillId="0" borderId="1" xfId="2" applyNumberFormat="1" applyFont="1" applyFill="1" applyBorder="1"/>
    <xf numFmtId="0" fontId="0" fillId="0" borderId="3" xfId="0" applyBorder="1"/>
    <xf numFmtId="43" fontId="0" fillId="0" borderId="3" xfId="1" applyNumberFormat="1" applyFont="1" applyBorder="1" applyAlignment="1"/>
    <xf numFmtId="0" fontId="0" fillId="0" borderId="3" xfId="0" applyFill="1" applyBorder="1" applyAlignment="1">
      <alignment horizontal="center"/>
    </xf>
    <xf numFmtId="14" fontId="0" fillId="0" borderId="3" xfId="0" applyNumberFormat="1" applyBorder="1"/>
    <xf numFmtId="0" fontId="0" fillId="0" borderId="3" xfId="0" quotePrefix="1" applyBorder="1"/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right"/>
    </xf>
    <xf numFmtId="164" fontId="0" fillId="0" borderId="3" xfId="0" applyNumberFormat="1" applyFill="1" applyBorder="1"/>
    <xf numFmtId="10" fontId="0" fillId="0" borderId="3" xfId="2" applyNumberFormat="1" applyFont="1" applyFill="1" applyBorder="1"/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workbookViewId="0">
      <selection activeCell="B1" sqref="B1:K1"/>
    </sheetView>
  </sheetViews>
  <sheetFormatPr defaultRowHeight="15" x14ac:dyDescent="0.25"/>
  <cols>
    <col min="1" max="1" width="7.140625" customWidth="1"/>
    <col min="2" max="2" width="14.140625" customWidth="1"/>
    <col min="3" max="3" width="18" bestFit="1" customWidth="1"/>
    <col min="4" max="4" width="39.42578125" customWidth="1"/>
    <col min="5" max="5" width="18.42578125" customWidth="1"/>
    <col min="6" max="6" width="25.42578125" customWidth="1"/>
    <col min="7" max="7" width="25" customWidth="1"/>
    <col min="8" max="8" width="30.5703125" customWidth="1"/>
    <col min="9" max="9" width="10.42578125" customWidth="1"/>
    <col min="10" max="10" width="18.42578125" customWidth="1"/>
    <col min="11" max="11" width="23" customWidth="1"/>
    <col min="12" max="12" width="9.5703125" customWidth="1"/>
    <col min="13" max="14" width="11.5703125" bestFit="1" customWidth="1"/>
    <col min="15" max="15" width="10.5703125" bestFit="1" customWidth="1"/>
    <col min="19" max="19" width="9.5703125" bestFit="1" customWidth="1"/>
  </cols>
  <sheetData>
    <row r="1" spans="1:12" ht="57.75" customHeight="1" x14ac:dyDescent="0.25">
      <c r="B1" s="32" t="s">
        <v>106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33.75" customHeight="1" x14ac:dyDescent="0.25">
      <c r="A2" s="29"/>
      <c r="B2" s="1" t="s">
        <v>0</v>
      </c>
      <c r="C2" s="1" t="s">
        <v>1</v>
      </c>
      <c r="D2" s="1" t="s">
        <v>2</v>
      </c>
      <c r="E2" s="30" t="s">
        <v>50</v>
      </c>
      <c r="F2" s="30" t="s">
        <v>51</v>
      </c>
      <c r="G2" s="30" t="s">
        <v>52</v>
      </c>
      <c r="H2" s="30" t="s">
        <v>53</v>
      </c>
      <c r="I2" s="31" t="s">
        <v>54</v>
      </c>
      <c r="J2" s="1" t="s">
        <v>36</v>
      </c>
      <c r="K2" s="1" t="s">
        <v>104</v>
      </c>
      <c r="L2" s="1" t="s">
        <v>105</v>
      </c>
    </row>
    <row r="3" spans="1:12" x14ac:dyDescent="0.25">
      <c r="A3" s="20" t="s">
        <v>3</v>
      </c>
      <c r="B3" s="21">
        <v>77</v>
      </c>
      <c r="C3" s="22" t="s">
        <v>19</v>
      </c>
      <c r="D3" s="20" t="s">
        <v>20</v>
      </c>
      <c r="E3" s="23" t="s">
        <v>46</v>
      </c>
      <c r="F3" s="24" t="s">
        <v>47</v>
      </c>
      <c r="G3" t="s">
        <v>48</v>
      </c>
      <c r="H3" s="20" t="s">
        <v>49</v>
      </c>
      <c r="I3" s="25">
        <v>60123</v>
      </c>
      <c r="J3" s="26">
        <v>69793.5</v>
      </c>
      <c r="K3" s="27">
        <f>J3*0.8</f>
        <v>55834.8</v>
      </c>
      <c r="L3" s="28">
        <f>K3/J3</f>
        <v>0.8</v>
      </c>
    </row>
    <row r="4" spans="1:12" x14ac:dyDescent="0.25">
      <c r="A4" s="2" t="s">
        <v>4</v>
      </c>
      <c r="B4" s="9">
        <v>76</v>
      </c>
      <c r="C4" s="3" t="s">
        <v>13</v>
      </c>
      <c r="D4" s="2" t="s">
        <v>14</v>
      </c>
      <c r="E4" s="11" t="s">
        <v>55</v>
      </c>
      <c r="F4" s="12" t="s">
        <v>56</v>
      </c>
      <c r="G4" s="14" t="s">
        <v>57</v>
      </c>
      <c r="H4" s="15" t="s">
        <v>58</v>
      </c>
      <c r="I4" s="13">
        <v>63074</v>
      </c>
      <c r="J4" s="4">
        <v>70000</v>
      </c>
      <c r="K4" s="5">
        <f>J4*0.8</f>
        <v>56000</v>
      </c>
      <c r="L4" s="19">
        <f t="shared" ref="L4:L16" si="0">K4/J4</f>
        <v>0.8</v>
      </c>
    </row>
    <row r="5" spans="1:12" x14ac:dyDescent="0.25">
      <c r="A5" s="2" t="s">
        <v>5</v>
      </c>
      <c r="B5" s="9">
        <v>74</v>
      </c>
      <c r="C5" s="3" t="s">
        <v>11</v>
      </c>
      <c r="D5" s="2" t="s">
        <v>12</v>
      </c>
      <c r="E5" s="11" t="s">
        <v>59</v>
      </c>
      <c r="F5" s="2" t="s">
        <v>60</v>
      </c>
      <c r="G5" s="14" t="s">
        <v>61</v>
      </c>
      <c r="H5" s="15" t="s">
        <v>62</v>
      </c>
      <c r="I5" s="13">
        <v>63093</v>
      </c>
      <c r="J5" s="4">
        <v>60000</v>
      </c>
      <c r="K5" s="5">
        <f>J5*0.8</f>
        <v>48000</v>
      </c>
      <c r="L5" s="19">
        <f t="shared" si="0"/>
        <v>0.8</v>
      </c>
    </row>
    <row r="6" spans="1:12" x14ac:dyDescent="0.25">
      <c r="A6" s="2" t="s">
        <v>6</v>
      </c>
      <c r="B6" s="9">
        <v>70</v>
      </c>
      <c r="C6" s="3" t="s">
        <v>17</v>
      </c>
      <c r="D6" s="2" t="s">
        <v>18</v>
      </c>
      <c r="E6" s="11" t="s">
        <v>63</v>
      </c>
      <c r="F6" s="16" t="s">
        <v>64</v>
      </c>
      <c r="G6" s="15" t="s">
        <v>65</v>
      </c>
      <c r="H6" s="15" t="s">
        <v>66</v>
      </c>
      <c r="I6" s="13">
        <v>62025</v>
      </c>
      <c r="J6" s="4">
        <v>70000</v>
      </c>
      <c r="K6" s="5">
        <f>J6*0.8</f>
        <v>56000</v>
      </c>
      <c r="L6" s="19">
        <f t="shared" si="0"/>
        <v>0.8</v>
      </c>
    </row>
    <row r="7" spans="1:12" x14ac:dyDescent="0.25">
      <c r="A7" s="2" t="s">
        <v>7</v>
      </c>
      <c r="B7" s="9">
        <v>65.7</v>
      </c>
      <c r="C7" s="3" t="s">
        <v>21</v>
      </c>
      <c r="D7" s="6" t="s">
        <v>22</v>
      </c>
      <c r="E7" s="17" t="s">
        <v>67</v>
      </c>
      <c r="F7" s="12" t="s">
        <v>68</v>
      </c>
      <c r="G7" s="2" t="s">
        <v>69</v>
      </c>
      <c r="H7" s="2" t="s">
        <v>70</v>
      </c>
      <c r="I7" s="13">
        <v>60035</v>
      </c>
      <c r="J7" s="4">
        <v>68552.5</v>
      </c>
      <c r="K7" s="5">
        <v>43040</v>
      </c>
      <c r="L7" s="19">
        <f t="shared" si="0"/>
        <v>0.62783997666022395</v>
      </c>
    </row>
    <row r="8" spans="1:12" x14ac:dyDescent="0.25">
      <c r="A8" s="2" t="s">
        <v>39</v>
      </c>
      <c r="B8" s="9">
        <v>64.7</v>
      </c>
      <c r="C8" s="3" t="s">
        <v>35</v>
      </c>
      <c r="D8" s="6" t="s">
        <v>10</v>
      </c>
      <c r="E8" s="17" t="s">
        <v>71</v>
      </c>
      <c r="F8" s="12" t="s">
        <v>72</v>
      </c>
      <c r="G8" s="14" t="s">
        <v>73</v>
      </c>
      <c r="H8" s="15" t="s">
        <v>74</v>
      </c>
      <c r="I8" s="13">
        <v>60019</v>
      </c>
      <c r="J8" s="4">
        <v>61345.79</v>
      </c>
      <c r="K8" s="5">
        <v>41861.79</v>
      </c>
      <c r="L8" s="19">
        <f t="shared" si="0"/>
        <v>0.68239059273668168</v>
      </c>
    </row>
    <row r="9" spans="1:12" x14ac:dyDescent="0.25">
      <c r="A9" s="2" t="s">
        <v>37</v>
      </c>
      <c r="B9" s="9">
        <v>64.5</v>
      </c>
      <c r="C9" s="3" t="s">
        <v>27</v>
      </c>
      <c r="D9" s="6" t="s">
        <v>28</v>
      </c>
      <c r="E9" s="17" t="s">
        <v>75</v>
      </c>
      <c r="F9" s="12" t="s">
        <v>76</v>
      </c>
      <c r="G9" s="2" t="s">
        <v>77</v>
      </c>
      <c r="H9" s="2" t="s">
        <v>78</v>
      </c>
      <c r="I9" s="13">
        <v>60015</v>
      </c>
      <c r="J9" s="4">
        <v>67199.8</v>
      </c>
      <c r="K9" s="5">
        <f>J9*0.8</f>
        <v>53759.840000000004</v>
      </c>
      <c r="L9" s="19">
        <f t="shared" si="0"/>
        <v>0.8</v>
      </c>
    </row>
    <row r="10" spans="1:12" x14ac:dyDescent="0.25">
      <c r="A10" s="2" t="s">
        <v>40</v>
      </c>
      <c r="B10" s="9">
        <v>64</v>
      </c>
      <c r="C10" s="3" t="s">
        <v>31</v>
      </c>
      <c r="D10" s="6" t="s">
        <v>32</v>
      </c>
      <c r="E10" s="17" t="s">
        <v>79</v>
      </c>
      <c r="F10" t="s">
        <v>80</v>
      </c>
      <c r="G10" s="2" t="s">
        <v>81</v>
      </c>
      <c r="H10" s="2" t="s">
        <v>82</v>
      </c>
      <c r="I10" s="13">
        <v>63066</v>
      </c>
      <c r="J10" s="4">
        <v>50947.199999999997</v>
      </c>
      <c r="K10" s="5">
        <f>J10*0.8</f>
        <v>40757.760000000002</v>
      </c>
      <c r="L10" s="19">
        <f t="shared" si="0"/>
        <v>0.8</v>
      </c>
    </row>
    <row r="11" spans="1:12" x14ac:dyDescent="0.25">
      <c r="A11" s="2" t="s">
        <v>38</v>
      </c>
      <c r="B11" s="9">
        <v>64</v>
      </c>
      <c r="C11" s="3" t="s">
        <v>23</v>
      </c>
      <c r="D11" s="6" t="s">
        <v>24</v>
      </c>
      <c r="E11" t="s">
        <v>83</v>
      </c>
      <c r="F11" s="12" t="s">
        <v>84</v>
      </c>
      <c r="G11" s="2" t="s">
        <v>85</v>
      </c>
      <c r="H11" s="2" t="s">
        <v>86</v>
      </c>
      <c r="I11" s="13">
        <v>63064</v>
      </c>
      <c r="J11" s="4">
        <v>67197.600000000006</v>
      </c>
      <c r="K11" s="5">
        <f>J11*0.8</f>
        <v>53758.080000000009</v>
      </c>
      <c r="L11" s="19">
        <f t="shared" si="0"/>
        <v>0.8</v>
      </c>
    </row>
    <row r="12" spans="1:12" x14ac:dyDescent="0.25">
      <c r="A12" s="2" t="s">
        <v>42</v>
      </c>
      <c r="B12" s="9">
        <v>63</v>
      </c>
      <c r="C12" s="3" t="s">
        <v>15</v>
      </c>
      <c r="D12" s="2" t="s">
        <v>16</v>
      </c>
      <c r="E12" s="11" t="s">
        <v>87</v>
      </c>
      <c r="F12" s="18" t="s">
        <v>88</v>
      </c>
      <c r="G12" s="14" t="s">
        <v>89</v>
      </c>
      <c r="H12" s="15" t="s">
        <v>90</v>
      </c>
      <c r="I12" s="13">
        <v>62017</v>
      </c>
      <c r="J12" s="4">
        <v>70000</v>
      </c>
      <c r="K12" s="5">
        <f t="shared" ref="K12:K15" si="1">J12*0.8</f>
        <v>56000</v>
      </c>
      <c r="L12" s="19">
        <f t="shared" si="0"/>
        <v>0.8</v>
      </c>
    </row>
    <row r="13" spans="1:12" x14ac:dyDescent="0.25">
      <c r="A13" s="2" t="s">
        <v>43</v>
      </c>
      <c r="B13" s="9">
        <v>62.35</v>
      </c>
      <c r="C13" s="3" t="s">
        <v>29</v>
      </c>
      <c r="D13" s="6" t="s">
        <v>30</v>
      </c>
      <c r="E13" s="17" t="s">
        <v>91</v>
      </c>
      <c r="F13" s="12" t="s">
        <v>92</v>
      </c>
      <c r="G13" s="2" t="s">
        <v>93</v>
      </c>
      <c r="H13" s="2" t="s">
        <v>94</v>
      </c>
      <c r="I13" s="13">
        <v>61032</v>
      </c>
      <c r="J13" s="4">
        <v>70000</v>
      </c>
      <c r="K13" s="5">
        <f>J13*0.8</f>
        <v>56000</v>
      </c>
      <c r="L13" s="19">
        <f t="shared" si="0"/>
        <v>0.8</v>
      </c>
    </row>
    <row r="14" spans="1:12" x14ac:dyDescent="0.25">
      <c r="A14" s="2" t="s">
        <v>44</v>
      </c>
      <c r="B14" s="9">
        <v>61.4</v>
      </c>
      <c r="C14" s="3" t="s">
        <v>25</v>
      </c>
      <c r="D14" s="6" t="s">
        <v>26</v>
      </c>
      <c r="E14" s="17" t="s">
        <v>95</v>
      </c>
      <c r="F14" s="12" t="s">
        <v>96</v>
      </c>
      <c r="G14" s="2" t="s">
        <v>97</v>
      </c>
      <c r="H14" s="2" t="s">
        <v>98</v>
      </c>
      <c r="I14" s="13">
        <v>62012</v>
      </c>
      <c r="J14" s="4">
        <v>51758.5</v>
      </c>
      <c r="K14" s="5">
        <f t="shared" si="1"/>
        <v>41406.800000000003</v>
      </c>
      <c r="L14" s="19">
        <f t="shared" si="0"/>
        <v>0.8</v>
      </c>
    </row>
    <row r="15" spans="1:12" x14ac:dyDescent="0.25">
      <c r="A15" s="2" t="s">
        <v>45</v>
      </c>
      <c r="B15" s="9">
        <v>61</v>
      </c>
      <c r="C15" s="3" t="s">
        <v>33</v>
      </c>
      <c r="D15" s="6" t="s">
        <v>34</v>
      </c>
      <c r="E15" s="17" t="s">
        <v>99</v>
      </c>
      <c r="F15" t="s">
        <v>100</v>
      </c>
      <c r="G15" s="2" t="s">
        <v>101</v>
      </c>
      <c r="H15" s="2" t="s">
        <v>102</v>
      </c>
      <c r="I15" s="13">
        <v>63822</v>
      </c>
      <c r="J15" s="4">
        <v>70000</v>
      </c>
      <c r="K15" s="5">
        <f t="shared" si="1"/>
        <v>56000</v>
      </c>
      <c r="L15" s="19">
        <f t="shared" si="0"/>
        <v>0.8</v>
      </c>
    </row>
    <row r="16" spans="1:12" x14ac:dyDescent="0.25">
      <c r="A16" s="2" t="s">
        <v>41</v>
      </c>
      <c r="B16" s="10">
        <v>53</v>
      </c>
      <c r="C16" s="3" t="s">
        <v>9</v>
      </c>
      <c r="D16" s="2" t="s">
        <v>10</v>
      </c>
      <c r="E16" s="11" t="s">
        <v>103</v>
      </c>
      <c r="F16" s="12" t="s">
        <v>72</v>
      </c>
      <c r="G16" s="14" t="s">
        <v>73</v>
      </c>
      <c r="H16" s="15" t="s">
        <v>74</v>
      </c>
      <c r="I16" s="13">
        <v>60019</v>
      </c>
      <c r="J16" s="4">
        <v>70000</v>
      </c>
      <c r="K16" s="5">
        <f>J16*0.8</f>
        <v>56000</v>
      </c>
      <c r="L16" s="19">
        <f t="shared" si="0"/>
        <v>0.8</v>
      </c>
    </row>
    <row r="17" spans="1:12" ht="15.75" customHeight="1" x14ac:dyDescent="0.25">
      <c r="A17" s="2"/>
      <c r="B17" s="7" t="s">
        <v>8</v>
      </c>
      <c r="C17" s="2"/>
      <c r="D17" s="2"/>
      <c r="E17" s="2"/>
      <c r="F17" s="2"/>
      <c r="G17" s="2"/>
      <c r="H17" s="2"/>
      <c r="I17" s="2"/>
      <c r="J17" s="8">
        <f>SUM(J3:J16)</f>
        <v>916794.89</v>
      </c>
      <c r="K17" s="8">
        <f>SUM(K3:K16)</f>
        <v>714419.07000000007</v>
      </c>
      <c r="L17" s="8"/>
    </row>
  </sheetData>
  <mergeCells count="1">
    <mergeCell ref="B1:K1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Gagliardini Anibaldi</dc:creator>
  <cp:lastModifiedBy>Enrica Verducci</cp:lastModifiedBy>
  <cp:lastPrinted>2017-03-30T10:30:10Z</cp:lastPrinted>
  <dcterms:created xsi:type="dcterms:W3CDTF">2017-01-24T09:52:47Z</dcterms:created>
  <dcterms:modified xsi:type="dcterms:W3CDTF">2025-01-27T14:59:45Z</dcterms:modified>
</cp:coreProperties>
</file>